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65" windowHeight="11595" activeTab="0"/>
  </bookViews>
  <sheets>
    <sheet name="22.09.15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<sst xmlns="http://schemas.openxmlformats.org/spreadsheetml/2006/main" count="24" uniqueCount="23">
  <si>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Наименование сельхоз организации</t>
  </si>
  <si>
    <t>Поголовье коров на отчетную дату</t>
  </si>
  <si>
    <t xml:space="preserve">     +/- к прошлому году, гол</t>
  </si>
  <si>
    <t>Надой на 1 фуражную корову, кг</t>
  </si>
  <si>
    <t xml:space="preserve">     +/- к прошлому году, кг</t>
  </si>
  <si>
    <t>ЗАО "Доры"</t>
  </si>
  <si>
    <t>Итого</t>
  </si>
  <si>
    <t>Жирность молока</t>
  </si>
  <si>
    <t>Собственная реализация</t>
  </si>
  <si>
    <t xml:space="preserve">Поголовье коров 2014 год </t>
  </si>
  <si>
    <t>Надой на 1 фуражную корову 2014, кг</t>
  </si>
  <si>
    <t>Валовый надой молока, кг</t>
  </si>
  <si>
    <t>Валовый надой молока 2014, кг</t>
  </si>
  <si>
    <t>Выпоено телятам молока в физическом весе, кг</t>
  </si>
  <si>
    <t>Реализовано молока в физическом весе, кг</t>
  </si>
  <si>
    <t>Реализовано молока в физическом весе 2014 , кг</t>
  </si>
  <si>
    <t>Реализовано молока в зачетном весе, кг</t>
  </si>
  <si>
    <t>ООО "Корпорация "Агрохолдинг Русмолоко" отд."Яровое"</t>
  </si>
  <si>
    <t>ООО "Корпорация "Агрохолдинг Русмолоко"                                              отд. "Вешние  воды"</t>
  </si>
  <si>
    <t>ОАО "Совхоз               имени Кирова"</t>
  </si>
  <si>
    <t>ООО "Колхоз               "Заветы Ильича"</t>
  </si>
  <si>
    <t xml:space="preserve">          +/- к прошлому году, кг</t>
  </si>
  <si>
    <t xml:space="preserve">Производство молока в сельскохозяйственных организациях  Лотошинского муниципального района на 22 сентября 2015 года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</si>
</sst>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3"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4" fillId="24" borderId="10" xfId="0" applyFont="1" applyFill="1" applyBorder="1" applyAlignment="1">
      <alignment horizontal="center" vertical="center" wrapText="1"/>
    </xf>
    <xf numFmtId="164" fontId="4" fillId="24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" fillId="25" borderId="10" xfId="0" applyFont="1" applyFill="1" applyBorder="1" applyAlignment="1">
      <alignment horizontal="center" vertical="center" wrapText="1"/>
    </xf>
    <xf numFmtId="164" fontId="4" fillId="25" borderId="10" xfId="0" applyNumberFormat="1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164" fontId="2" fillId="24" borderId="12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25" borderId="14" xfId="0" applyFont="1" applyFill="1" applyBorder="1" applyAlignment="1">
      <alignment horizontal="center" vertical="center" wrapText="1"/>
    </xf>
    <xf numFmtId="0" fontId="2" fillId="24" borderId="0" xfId="0" applyFont="1" applyFill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4" fillId="24" borderId="16" xfId="0" applyFont="1" applyFill="1" applyBorder="1" applyAlignment="1">
      <alignment horizontal="center" vertical="center" wrapText="1"/>
    </xf>
    <xf numFmtId="164" fontId="4" fillId="24" borderId="16" xfId="0" applyNumberFormat="1" applyFont="1" applyFill="1" applyBorder="1" applyAlignment="1">
      <alignment horizontal="center" vertical="center" wrapText="1"/>
    </xf>
    <xf numFmtId="164" fontId="4" fillId="0" borderId="16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164" fontId="2" fillId="24" borderId="13" xfId="0" applyNumberFormat="1" applyFont="1" applyFill="1" applyBorder="1" applyAlignment="1">
      <alignment horizontal="center" vertical="center" wrapText="1"/>
    </xf>
    <xf numFmtId="0" fontId="4" fillId="24" borderId="18" xfId="0" applyFont="1" applyFill="1" applyBorder="1" applyAlignment="1">
      <alignment horizontal="center" vertical="center" wrapText="1"/>
    </xf>
    <xf numFmtId="164" fontId="4" fillId="24" borderId="18" xfId="0" applyNumberFormat="1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2" fillId="25" borderId="20" xfId="0" applyFont="1" applyFill="1" applyBorder="1" applyAlignment="1">
      <alignment horizontal="left" vertical="center" wrapText="1"/>
    </xf>
    <xf numFmtId="0" fontId="2" fillId="24" borderId="21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"/>
  <sheetViews>
    <sheetView tabSelected="1" workbookViewId="0" topLeftCell="A1">
      <selection activeCell="S4" sqref="S4"/>
    </sheetView>
  </sheetViews>
  <sheetFormatPr defaultColWidth="9.140625" defaultRowHeight="15"/>
  <cols>
    <col min="1" max="1" width="19.7109375" style="0" customWidth="1"/>
    <col min="2" max="2" width="10.00390625" style="0" customWidth="1"/>
    <col min="3" max="3" width="9.28125" style="0" customWidth="1"/>
    <col min="4" max="4" width="9.8515625" style="0" customWidth="1"/>
    <col min="5" max="5" width="11.00390625" style="0" customWidth="1"/>
    <col min="6" max="6" width="9.57421875" style="0" customWidth="1"/>
    <col min="7" max="7" width="10.00390625" style="0" customWidth="1"/>
    <col min="8" max="8" width="9.421875" style="0" customWidth="1"/>
    <col min="9" max="9" width="9.28125" style="0" customWidth="1"/>
    <col min="11" max="11" width="11.8515625" style="0" customWidth="1"/>
    <col min="12" max="12" width="10.421875" style="0" customWidth="1"/>
    <col min="13" max="13" width="10.7109375" style="0" customWidth="1"/>
    <col min="14" max="14" width="10.00390625" style="0" customWidth="1"/>
    <col min="15" max="15" width="10.7109375" style="0" customWidth="1"/>
    <col min="16" max="16" width="8.8515625" style="0" customWidth="1"/>
  </cols>
  <sheetData>
    <row r="1" spans="1:16" ht="84" customHeight="1" thickBot="1">
      <c r="A1" s="32" t="s">
        <v>22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3"/>
    </row>
    <row r="2" spans="1:16" s="5" customFormat="1" ht="75.75" customHeight="1" thickBot="1">
      <c r="A2" s="6" t="s">
        <v>0</v>
      </c>
      <c r="B2" s="7" t="s">
        <v>1</v>
      </c>
      <c r="C2" s="7" t="s">
        <v>9</v>
      </c>
      <c r="D2" s="7" t="s">
        <v>2</v>
      </c>
      <c r="E2" s="7" t="s">
        <v>11</v>
      </c>
      <c r="F2" s="7" t="s">
        <v>12</v>
      </c>
      <c r="G2" s="7" t="s">
        <v>21</v>
      </c>
      <c r="H2" s="7" t="s">
        <v>3</v>
      </c>
      <c r="I2" s="7" t="s">
        <v>10</v>
      </c>
      <c r="J2" s="7" t="s">
        <v>4</v>
      </c>
      <c r="K2" s="7" t="s">
        <v>13</v>
      </c>
      <c r="L2" s="7" t="s">
        <v>14</v>
      </c>
      <c r="M2" s="7" t="s">
        <v>15</v>
      </c>
      <c r="N2" s="7" t="s">
        <v>4</v>
      </c>
      <c r="O2" s="8" t="s">
        <v>16</v>
      </c>
      <c r="P2" s="9" t="s">
        <v>7</v>
      </c>
    </row>
    <row r="3" spans="1:16" s="4" customFormat="1" ht="51.75" customHeight="1">
      <c r="A3" s="25" t="s">
        <v>17</v>
      </c>
      <c r="B3" s="18">
        <v>1024</v>
      </c>
      <c r="C3" s="18">
        <v>1140</v>
      </c>
      <c r="D3" s="18">
        <f aca="true" t="shared" si="0" ref="D3:D9">B3-C3</f>
        <v>-116</v>
      </c>
      <c r="E3" s="18">
        <v>13454</v>
      </c>
      <c r="F3" s="18">
        <v>11331</v>
      </c>
      <c r="G3" s="18">
        <f aca="true" t="shared" si="1" ref="G3:G9">E3-F3</f>
        <v>2123</v>
      </c>
      <c r="H3" s="19">
        <f>E3/B3</f>
        <v>13.138671875</v>
      </c>
      <c r="I3" s="18">
        <v>10.9</v>
      </c>
      <c r="J3" s="19">
        <f aca="true" t="shared" si="2" ref="J3:J9">H3-I3</f>
        <v>2.2386718749999996</v>
      </c>
      <c r="K3" s="18">
        <v>693</v>
      </c>
      <c r="L3" s="18">
        <v>12761</v>
      </c>
      <c r="M3" s="18">
        <v>10941</v>
      </c>
      <c r="N3" s="18">
        <f aca="true" t="shared" si="3" ref="N3:N9">L3-M3</f>
        <v>1820</v>
      </c>
      <c r="O3" s="20">
        <f>L3*P3/3.4</f>
        <v>15012.94117647059</v>
      </c>
      <c r="P3" s="21">
        <v>4</v>
      </c>
    </row>
    <row r="4" spans="1:16" s="4" customFormat="1" ht="51.75" customHeight="1">
      <c r="A4" s="26" t="s">
        <v>18</v>
      </c>
      <c r="B4" s="1">
        <v>1213</v>
      </c>
      <c r="C4" s="1">
        <v>1267</v>
      </c>
      <c r="D4" s="1">
        <f t="shared" si="0"/>
        <v>-54</v>
      </c>
      <c r="E4" s="1">
        <v>22401</v>
      </c>
      <c r="F4" s="1">
        <v>19325</v>
      </c>
      <c r="G4" s="1">
        <f t="shared" si="1"/>
        <v>3076</v>
      </c>
      <c r="H4" s="2">
        <f>E4/B4</f>
        <v>18.467436108821104</v>
      </c>
      <c r="I4" s="1">
        <v>13.1</v>
      </c>
      <c r="J4" s="2">
        <f t="shared" si="2"/>
        <v>5.367436108821105</v>
      </c>
      <c r="K4" s="1">
        <v>1141</v>
      </c>
      <c r="L4" s="1">
        <v>21260</v>
      </c>
      <c r="M4" s="1">
        <v>17940</v>
      </c>
      <c r="N4" s="1">
        <f t="shared" si="3"/>
        <v>3320</v>
      </c>
      <c r="O4" s="3">
        <f>L4*P4/3.4</f>
        <v>23135.88235294118</v>
      </c>
      <c r="P4" s="14">
        <v>3.7</v>
      </c>
    </row>
    <row r="5" spans="1:16" s="4" customFormat="1" ht="33" customHeight="1">
      <c r="A5" s="26" t="s">
        <v>19</v>
      </c>
      <c r="B5" s="1">
        <v>900</v>
      </c>
      <c r="C5" s="1">
        <v>900</v>
      </c>
      <c r="D5" s="1">
        <f t="shared" si="0"/>
        <v>0</v>
      </c>
      <c r="E5" s="1">
        <v>13357</v>
      </c>
      <c r="F5" s="1">
        <v>13191</v>
      </c>
      <c r="G5" s="1">
        <f t="shared" si="1"/>
        <v>166</v>
      </c>
      <c r="H5" s="2">
        <f>E5/B5</f>
        <v>14.841111111111111</v>
      </c>
      <c r="I5" s="1">
        <v>16</v>
      </c>
      <c r="J5" s="2">
        <f t="shared" si="2"/>
        <v>-1.1588888888888889</v>
      </c>
      <c r="K5" s="1">
        <v>1166</v>
      </c>
      <c r="L5" s="1">
        <v>10399</v>
      </c>
      <c r="M5" s="1">
        <v>12074</v>
      </c>
      <c r="N5" s="1">
        <f t="shared" si="3"/>
        <v>-1675</v>
      </c>
      <c r="O5" s="3">
        <f>L5*P5/3.4</f>
        <v>10429.585294117649</v>
      </c>
      <c r="P5" s="14">
        <v>3.41</v>
      </c>
    </row>
    <row r="6" spans="1:16" s="4" customFormat="1" ht="33" customHeight="1">
      <c r="A6" s="27" t="s">
        <v>5</v>
      </c>
      <c r="B6" s="30"/>
      <c r="C6" s="10">
        <v>331</v>
      </c>
      <c r="D6" s="10">
        <f t="shared" si="0"/>
        <v>-331</v>
      </c>
      <c r="E6" s="10"/>
      <c r="F6" s="10">
        <v>4724</v>
      </c>
      <c r="G6" s="10">
        <f t="shared" si="1"/>
        <v>-4724</v>
      </c>
      <c r="H6" s="11"/>
      <c r="I6" s="10">
        <v>15.2</v>
      </c>
      <c r="J6" s="11">
        <f t="shared" si="2"/>
        <v>-15.2</v>
      </c>
      <c r="K6" s="10"/>
      <c r="L6" s="10"/>
      <c r="M6" s="10">
        <v>4538</v>
      </c>
      <c r="N6" s="10">
        <f t="shared" si="3"/>
        <v>-4538</v>
      </c>
      <c r="O6" s="11">
        <f>L6*P6/3.4</f>
        <v>0</v>
      </c>
      <c r="P6" s="15"/>
    </row>
    <row r="7" spans="1:16" s="4" customFormat="1" ht="33" customHeight="1">
      <c r="A7" s="26" t="s">
        <v>20</v>
      </c>
      <c r="B7" s="1">
        <v>560</v>
      </c>
      <c r="C7" s="1">
        <v>560</v>
      </c>
      <c r="D7" s="1">
        <f t="shared" si="0"/>
        <v>0</v>
      </c>
      <c r="E7" s="1">
        <v>7436</v>
      </c>
      <c r="F7" s="1">
        <v>6806</v>
      </c>
      <c r="G7" s="1">
        <f t="shared" si="1"/>
        <v>630</v>
      </c>
      <c r="H7" s="2">
        <f>E7/B7</f>
        <v>13.278571428571428</v>
      </c>
      <c r="I7" s="1">
        <v>12.1</v>
      </c>
      <c r="J7" s="2">
        <f t="shared" si="2"/>
        <v>1.1785714285714288</v>
      </c>
      <c r="K7" s="1">
        <v>468</v>
      </c>
      <c r="L7" s="1">
        <v>6968</v>
      </c>
      <c r="M7" s="1">
        <v>6641</v>
      </c>
      <c r="N7" s="1">
        <f t="shared" si="3"/>
        <v>327</v>
      </c>
      <c r="O7" s="3">
        <f>L7*P7/3.4</f>
        <v>8197.64705882353</v>
      </c>
      <c r="P7" s="14">
        <v>4</v>
      </c>
    </row>
    <row r="8" spans="1:16" s="4" customFormat="1" ht="33" customHeight="1" thickBot="1">
      <c r="A8" s="28" t="s">
        <v>8</v>
      </c>
      <c r="B8" s="23"/>
      <c r="C8" s="23"/>
      <c r="D8" s="23"/>
      <c r="E8" s="23"/>
      <c r="F8" s="23"/>
      <c r="G8" s="23"/>
      <c r="H8" s="24"/>
      <c r="I8" s="23"/>
      <c r="J8" s="24"/>
      <c r="K8" s="23"/>
      <c r="L8" s="23">
        <v>792</v>
      </c>
      <c r="M8" s="23"/>
      <c r="N8" s="23">
        <f t="shared" si="3"/>
        <v>792</v>
      </c>
      <c r="O8" s="31">
        <v>792</v>
      </c>
      <c r="P8" s="29"/>
    </row>
    <row r="9" spans="1:16" s="16" customFormat="1" ht="33" customHeight="1" thickBot="1">
      <c r="A9" s="17" t="s">
        <v>6</v>
      </c>
      <c r="B9" s="12">
        <f>SUM(B3:B7)</f>
        <v>3697</v>
      </c>
      <c r="C9" s="12">
        <f>SUM(C3:C8)</f>
        <v>4198</v>
      </c>
      <c r="D9" s="12">
        <f t="shared" si="0"/>
        <v>-501</v>
      </c>
      <c r="E9" s="12">
        <f>SUM(E3:E8)</f>
        <v>56648</v>
      </c>
      <c r="F9" s="12">
        <f>SUM(F3:F8)</f>
        <v>55377</v>
      </c>
      <c r="G9" s="12">
        <f t="shared" si="1"/>
        <v>1271</v>
      </c>
      <c r="H9" s="13">
        <f>E9/B9</f>
        <v>15.322694076278063</v>
      </c>
      <c r="I9" s="12">
        <v>13.6</v>
      </c>
      <c r="J9" s="13">
        <f t="shared" si="2"/>
        <v>1.7226940762780636</v>
      </c>
      <c r="K9" s="12">
        <f>SUM(K3:K8)</f>
        <v>3468</v>
      </c>
      <c r="L9" s="12">
        <f>SUM(L3:L8)</f>
        <v>52180</v>
      </c>
      <c r="M9" s="12">
        <f>SUM(M3:M8)</f>
        <v>52134</v>
      </c>
      <c r="N9" s="12">
        <f t="shared" si="3"/>
        <v>46</v>
      </c>
      <c r="O9" s="13">
        <f>SUM(O3:O8)</f>
        <v>57568.05588235295</v>
      </c>
      <c r="P9" s="22">
        <v>3.8</v>
      </c>
    </row>
  </sheetData>
  <sheetProtection/>
  <mergeCells count="1">
    <mergeCell ref="A1:P1"/>
  </mergeCells>
  <printOptions/>
  <pageMargins left="0" right="0" top="0" bottom="0" header="0.31496062992125984" footer="0.31496062992125984"/>
  <pageSetup fitToHeight="1" fitToWidth="1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Петрова А.А.</dc:creator>
  <cp:keywords/>
  <dc:description/>
  <cp:lastModifiedBy>sox-4</cp:lastModifiedBy>
  <cp:lastPrinted>2015-08-11T06:55:30Z</cp:lastPrinted>
  <dcterms:created xsi:type="dcterms:W3CDTF">2014-09-03T05:37:13Z</dcterms:created>
  <dcterms:modified xsi:type="dcterms:W3CDTF">2015-09-23T06:39:23Z</dcterms:modified>
  <cp:category/>
  <cp:version/>
  <cp:contentType/>
  <cp:contentStatus/>
</cp:coreProperties>
</file>